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09"/>
  <workbookPr showInkAnnotation="0" defaultThemeVersion="124226"/>
  <mc:AlternateContent xmlns:mc="http://schemas.openxmlformats.org/markup-compatibility/2006">
    <mc:Choice Requires="x15">
      <x15ac:absPath xmlns:x15ac="http://schemas.microsoft.com/office/spreadsheetml/2010/11/ac" url="/Users/j96517b/Desktop/"/>
    </mc:Choice>
  </mc:AlternateContent>
  <xr:revisionPtr revIDLastSave="0" documentId="8_{1E36C75A-7A5E-7F4B-9D7F-3F08C80541F9}" xr6:coauthVersionLast="47" xr6:coauthVersionMax="47" xr10:uidLastSave="{00000000-0000-0000-0000-000000000000}"/>
  <bookViews>
    <workbookView xWindow="56000" yWindow="500" windowWidth="29040" windowHeight="17640" xr2:uid="{00000000-000D-0000-FFFF-FFFF00000000}"/>
  </bookViews>
  <sheets>
    <sheet name="2023" sheetId="4" r:id="rId1"/>
    <sheet name="Cut Point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1" i="4" l="1"/>
  <c r="K13" i="4"/>
  <c r="K12" i="4"/>
  <c r="K9" i="4"/>
  <c r="K8" i="4"/>
  <c r="K20" i="4"/>
  <c r="K19" i="4"/>
  <c r="K18" i="4"/>
  <c r="K17" i="4"/>
  <c r="K16" i="4"/>
  <c r="K15" i="4"/>
  <c r="K14" i="4"/>
  <c r="K11" i="4"/>
  <c r="K10" i="4"/>
  <c r="K7" i="4"/>
  <c r="K6" i="4"/>
  <c r="K5" i="4"/>
  <c r="K21" i="4" l="1"/>
  <c r="K22" i="4" l="1"/>
  <c r="J21" i="4" l="1"/>
</calcChain>
</file>

<file path=xl/sharedStrings.xml><?xml version="1.0" encoding="utf-8"?>
<sst xmlns="http://schemas.openxmlformats.org/spreadsheetml/2006/main" count="138" uniqueCount="61">
  <si>
    <t xml:space="preserve">For physicians/physician groups wanting to predict or calculate how improving certain measures will impact their overall star rating, BlueCross BlueShield of Tennessee (BCBST) has provided a calculator below to assist you in doing this. </t>
  </si>
  <si>
    <r>
      <t>To use the calculator, simply enter the current rates (</t>
    </r>
    <r>
      <rPr>
        <sz val="12"/>
        <color rgb="FFC00000"/>
        <rFont val="Calibri"/>
        <family val="2"/>
        <scheme val="minor"/>
      </rPr>
      <t>see note below</t>
    </r>
    <r>
      <rPr>
        <sz val="12"/>
        <color rgb="FFFF0000"/>
        <rFont val="Calibri"/>
        <family val="2"/>
        <scheme val="minor"/>
      </rPr>
      <t>)</t>
    </r>
    <r>
      <rPr>
        <sz val="12"/>
        <color theme="1"/>
        <rFont val="Calibri"/>
        <family val="2"/>
        <scheme val="minor"/>
      </rPr>
      <t xml:space="preserve"> for all measures in the Measure Rate column. The Stars Calculator will automatically calculate the star score for each measure and the overall star rating. To determine impact on improving any given measure, change the Measure Rate and notice the change to the Overall Star Rating. </t>
    </r>
  </si>
  <si>
    <t>Measure Name</t>
  </si>
  <si>
    <t>General Trend</t>
  </si>
  <si>
    <t>Measure Weight*</t>
  </si>
  <si>
    <t>Measure Rate**</t>
  </si>
  <si>
    <t>Star Score</t>
  </si>
  <si>
    <t>Higher is better</t>
  </si>
  <si>
    <t>Medication Adherence for Cholesterol (Statins)</t>
  </si>
  <si>
    <t>Lower is better</t>
  </si>
  <si>
    <t>Overall Star Rating</t>
  </si>
  <si>
    <t>* Replace Weight with Zero if there are no members in the denominator</t>
  </si>
  <si>
    <t>**Enter whole numbers only</t>
  </si>
  <si>
    <r>
      <rPr>
        <b/>
        <sz val="12"/>
        <color theme="4" tint="-0.249977111117893"/>
        <rFont val="Calibri"/>
        <family val="2"/>
        <scheme val="minor"/>
      </rPr>
      <t>Note:</t>
    </r>
    <r>
      <rPr>
        <sz val="12"/>
        <color theme="4" tint="-0.249977111117893"/>
        <rFont val="Calibri"/>
        <family val="2"/>
        <scheme val="minor"/>
      </rPr>
      <t xml:space="preserve"> To find your current rates, log into Availity®and navigate to the Quality Care Rewards application. On the Home page, search for your contract name, then select Medicare Advantage in the Scorecards section.</t>
    </r>
  </si>
  <si>
    <t>Medication Adherence for Hypertension (RASA)</t>
  </si>
  <si>
    <t>Medication Adherence for Diabetes (OAD)</t>
  </si>
  <si>
    <t>1 Star</t>
  </si>
  <si>
    <t>2 Star</t>
  </si>
  <si>
    <t>3 Star</t>
  </si>
  <si>
    <t>4 Star</t>
  </si>
  <si>
    <t>5 Star</t>
  </si>
  <si>
    <t>Points Earned (Weight x Star Score)</t>
  </si>
  <si>
    <t>&lt;51%</t>
  </si>
  <si>
    <t>&lt;83%</t>
  </si>
  <si>
    <t>&lt;80%</t>
  </si>
  <si>
    <t>&gt;12%</t>
  </si>
  <si>
    <t>&lt;45%</t>
  </si>
  <si>
    <t>&lt;81%</t>
  </si>
  <si>
    <t>&lt;79%</t>
  </si>
  <si>
    <t>&lt;54%</t>
  </si>
  <si>
    <t>&lt;46%</t>
  </si>
  <si>
    <t>&lt;32%</t>
  </si>
  <si>
    <t>&lt;56%</t>
  </si>
  <si>
    <t>&lt;48%</t>
  </si>
  <si>
    <t>Controlling High Blood Pressure (CBP)</t>
  </si>
  <si>
    <t>Hemoglobin A1C Control for Patients with Diabetes (HBD)</t>
  </si>
  <si>
    <t>Plan All-Cause Readmissions (PCR)</t>
  </si>
  <si>
    <t>Breast Cancer Screening (BCS)</t>
  </si>
  <si>
    <t>Colorectal Cancer Screening (COL)</t>
  </si>
  <si>
    <t>Eye Exam for Patients With Diabetes (EED)</t>
  </si>
  <si>
    <t>Follow-Up After Emergency Department Visit for Patients With Multiple High-Risk Chronic Conditions (FMC)</t>
  </si>
  <si>
    <t>Osteoporosis Management in Women Who Had a Fracture (OMW)</t>
  </si>
  <si>
    <t>Statin Therapy for Patients with Cardiovascular Disease (SPC)</t>
  </si>
  <si>
    <t>Statin Use in Persons with Diabetes (SUPD)</t>
  </si>
  <si>
    <t>&lt;73%</t>
  </si>
  <si>
    <t>&lt;39%</t>
  </si>
  <si>
    <t xml:space="preserve">                             Medication Reconciliation Post Discharge (MRP)</t>
  </si>
  <si>
    <t xml:space="preserve">                             Patient Engagement After Inpatient Discharge (PEID)</t>
  </si>
  <si>
    <t xml:space="preserve">                             Notification of Inpatient Admission (NIA)</t>
  </si>
  <si>
    <t xml:space="preserve">                             Receipt of Discharge Information (RDI)</t>
  </si>
  <si>
    <t xml:space="preserve">                             Getting Appointments and Care Quickly</t>
  </si>
  <si>
    <t xml:space="preserve">                             Care Coordination</t>
  </si>
  <si>
    <t xml:space="preserve">                             Reducing the Risk of Falling</t>
  </si>
  <si>
    <t xml:space="preserve">                             Improving Bladder Control</t>
  </si>
  <si>
    <t>Transitions of Care (TRC)***</t>
  </si>
  <si>
    <t>Member Experience - CAHPS***</t>
  </si>
  <si>
    <t>Member Experience - HOS***</t>
  </si>
  <si>
    <t>See cut points for subcomponents on next sheet</t>
  </si>
  <si>
    <t xml:space="preserve">*** Multi Component Measures: Consult QCR Scorecard for the composite score of each multicomponent measure.  The composite score is calculated by and average of the subcomponent's scores. </t>
  </si>
  <si>
    <t>2023 Star Ratings Calculator</t>
  </si>
  <si>
    <t>&gt;14%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</si>
</sst>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0"/>
    <numFmt numFmtId="165" formatCode="0.0"/>
  </numFmts>
  <fonts count="15" x14ac:knownFonts="1">
    <font>
      <sz val="11"/>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b/>
      <sz val="22"/>
      <color rgb="FF4F81BC"/>
      <name val="Calibri"/>
      <family val="2"/>
      <scheme val="minor"/>
    </font>
    <font>
      <sz val="12"/>
      <color theme="4" tint="-0.249977111117893"/>
      <name val="Calibri"/>
      <family val="2"/>
      <scheme val="minor"/>
    </font>
    <font>
      <b/>
      <sz val="12"/>
      <color theme="4" tint="-0.249977111117893"/>
      <name val="Calibri"/>
      <family val="2"/>
      <scheme val="minor"/>
    </font>
    <font>
      <sz val="12"/>
      <color rgb="FFFF0000"/>
      <name val="Calibri"/>
      <family val="2"/>
      <scheme val="minor"/>
    </font>
    <font>
      <b/>
      <sz val="10.5"/>
      <name val="Calibri"/>
      <family val="2"/>
      <scheme val="minor"/>
    </font>
    <font>
      <sz val="12"/>
      <color rgb="FFC00000"/>
      <name val="Calibri"/>
      <family val="2"/>
      <scheme val="minor"/>
    </font>
    <font>
      <b/>
      <sz val="11"/>
      <color theme="1"/>
      <name val="Calibri"/>
      <family val="2"/>
      <scheme val="minor"/>
    </font>
    <font>
      <b/>
      <sz val="10.5"/>
      <color rgb="FF000000"/>
      <name val="Calibri"/>
      <family val="2"/>
    </font>
    <font>
      <b/>
      <sz val="9"/>
      <color rgb="FF000000"/>
      <name val="Calibri"/>
      <family val="2"/>
    </font>
    <font>
      <sz val="10"/>
      <color theme="1"/>
      <name val="Calibri"/>
      <family val="2"/>
    </font>
    <font>
      <sz val="10"/>
      <color rgb="FF000000"/>
      <name val="Calibri"/>
      <family val="2"/>
    </font>
  </fonts>
  <fills count="7">
    <fill>
      <patternFill patternType="none"/>
    </fill>
    <fill>
      <patternFill patternType="gray125"/>
    </fill>
    <fill>
      <patternFill patternType="solid">
        <fgColor theme="4" tint="0.39997558519241921"/>
        <bgColor indexed="64"/>
      </patternFill>
    </fill>
    <fill>
      <patternFill patternType="solid">
        <fgColor rgb="FF95B3D7"/>
        <bgColor indexed="64"/>
      </patternFill>
    </fill>
    <fill>
      <patternFill patternType="solid">
        <fgColor theme="0" tint="-0.14999847407452621"/>
        <bgColor indexed="64"/>
      </patternFill>
    </fill>
    <fill>
      <patternFill patternType="solid">
        <fgColor rgb="FFE7E6E6"/>
        <bgColor indexed="64"/>
      </patternFill>
    </fill>
    <fill>
      <patternFill patternType="solid">
        <fgColor theme="4"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73">
    <xf numFmtId="0" fontId="0" fillId="0" borderId="0" xfId="0"/>
    <xf numFmtId="0" fontId="0" fillId="0" borderId="0" xfId="0" applyAlignment="1" applyProtection="1">
      <alignment horizontal="center"/>
      <protection locked="0"/>
    </xf>
    <xf numFmtId="0" fontId="0" fillId="0" borderId="0" xfId="0" applyProtection="1">
      <protection locked="0"/>
    </xf>
    <xf numFmtId="0" fontId="0" fillId="0" borderId="0" xfId="0" applyAlignment="1" applyProtection="1">
      <alignment horizontal="center" wrapText="1"/>
      <protection locked="0"/>
    </xf>
    <xf numFmtId="0" fontId="0" fillId="0" borderId="0" xfId="0" applyAlignment="1" applyProtection="1">
      <alignment vertical="center"/>
      <protection locked="0"/>
    </xf>
    <xf numFmtId="0" fontId="0" fillId="0" borderId="0" xfId="0" applyAlignment="1" applyProtection="1">
      <alignment wrapText="1"/>
      <protection locked="0"/>
    </xf>
    <xf numFmtId="0" fontId="0" fillId="0" borderId="0" xfId="0" applyAlignment="1">
      <alignment horizontal="left"/>
    </xf>
    <xf numFmtId="0" fontId="0" fillId="0" borderId="5" xfId="0" applyBorder="1"/>
    <xf numFmtId="0" fontId="0" fillId="0" borderId="3" xfId="0" applyBorder="1"/>
    <xf numFmtId="0" fontId="0" fillId="0" borderId="6" xfId="0" applyBorder="1"/>
    <xf numFmtId="0" fontId="11" fillId="3" borderId="12" xfId="0" applyFont="1" applyFill="1" applyBorder="1" applyAlignment="1">
      <alignment horizontal="center" vertical="center"/>
    </xf>
    <xf numFmtId="0" fontId="11" fillId="3" borderId="8" xfId="0" applyFont="1" applyFill="1" applyBorder="1" applyAlignment="1">
      <alignment horizontal="center" vertical="center"/>
    </xf>
    <xf numFmtId="0" fontId="12" fillId="3" borderId="8" xfId="0" applyFont="1" applyFill="1" applyBorder="1" applyAlignment="1">
      <alignment horizontal="center" vertical="center" wrapText="1"/>
    </xf>
    <xf numFmtId="0" fontId="13" fillId="0" borderId="14" xfId="0" applyFont="1" applyBorder="1" applyAlignment="1">
      <alignment vertical="center"/>
    </xf>
    <xf numFmtId="0" fontId="14" fillId="0" borderId="15" xfId="0" applyFont="1" applyBorder="1" applyAlignment="1">
      <alignment horizontal="center" vertical="center"/>
    </xf>
    <xf numFmtId="0" fontId="13" fillId="0" borderId="14" xfId="0" applyFont="1" applyBorder="1" applyAlignment="1">
      <alignment horizontal="center" vertical="center" wrapText="1"/>
    </xf>
    <xf numFmtId="9" fontId="13" fillId="0" borderId="13" xfId="0" applyNumberFormat="1" applyFont="1" applyBorder="1" applyAlignment="1">
      <alignment horizontal="center" vertical="center" wrapText="1"/>
    </xf>
    <xf numFmtId="0" fontId="13" fillId="0" borderId="17" xfId="0" applyFont="1" applyBorder="1" applyAlignment="1">
      <alignment vertical="center"/>
    </xf>
    <xf numFmtId="0" fontId="13" fillId="0" borderId="18" xfId="0" applyFont="1" applyBorder="1" applyAlignment="1">
      <alignment horizontal="center" vertical="center"/>
    </xf>
    <xf numFmtId="0" fontId="13" fillId="0" borderId="17" xfId="0" applyFont="1" applyBorder="1" applyAlignment="1">
      <alignment horizontal="center" vertical="center" wrapText="1"/>
    </xf>
    <xf numFmtId="9" fontId="13" fillId="0" borderId="16" xfId="0" applyNumberFormat="1" applyFont="1" applyBorder="1" applyAlignment="1">
      <alignment horizontal="center" vertical="center" wrapText="1"/>
    </xf>
    <xf numFmtId="0" fontId="14" fillId="0" borderId="18" xfId="0" applyFont="1" applyBorder="1" applyAlignment="1">
      <alignment horizontal="center" vertical="center"/>
    </xf>
    <xf numFmtId="9" fontId="13" fillId="0" borderId="16" xfId="0" applyNumberFormat="1" applyFont="1" applyBorder="1" applyAlignment="1">
      <alignment horizontal="center" vertical="center"/>
    </xf>
    <xf numFmtId="0" fontId="14" fillId="5" borderId="18" xfId="0" applyFont="1" applyFill="1" applyBorder="1" applyAlignment="1">
      <alignment horizontal="center" vertical="center"/>
    </xf>
    <xf numFmtId="0" fontId="13" fillId="0" borderId="17" xfId="0" applyFont="1" applyBorder="1" applyAlignment="1">
      <alignment horizontal="left" vertical="center" indent="1"/>
    </xf>
    <xf numFmtId="0" fontId="14" fillId="5" borderId="19" xfId="0" applyFont="1" applyFill="1" applyBorder="1" applyAlignment="1">
      <alignment horizontal="center" vertical="center"/>
    </xf>
    <xf numFmtId="0" fontId="12" fillId="3" borderId="11" xfId="0" applyFont="1" applyFill="1" applyBorder="1" applyAlignment="1">
      <alignment horizontal="center" vertical="center" wrapText="1"/>
    </xf>
    <xf numFmtId="0" fontId="0" fillId="0" borderId="21" xfId="0" applyBorder="1"/>
    <xf numFmtId="0" fontId="0" fillId="0" borderId="22" xfId="0" applyBorder="1"/>
    <xf numFmtId="0" fontId="0" fillId="0" borderId="1" xfId="0" applyBorder="1"/>
    <xf numFmtId="0" fontId="13" fillId="0" borderId="0" xfId="0" applyFont="1" applyAlignment="1">
      <alignment horizontal="left" vertical="center" indent="1"/>
    </xf>
    <xf numFmtId="0" fontId="13" fillId="0" borderId="0" xfId="0" applyFont="1" applyAlignment="1">
      <alignment horizontal="center" vertical="center"/>
    </xf>
    <xf numFmtId="0" fontId="13" fillId="0" borderId="0" xfId="0" applyFont="1" applyAlignment="1">
      <alignment horizontal="center" vertical="center" wrapText="1"/>
    </xf>
    <xf numFmtId="9" fontId="13" fillId="0" borderId="0" xfId="0" applyNumberFormat="1" applyFont="1" applyAlignment="1">
      <alignment horizontal="center" vertical="center" wrapText="1"/>
    </xf>
    <xf numFmtId="0" fontId="14" fillId="0" borderId="0" xfId="0" applyFont="1" applyAlignment="1">
      <alignment horizontal="center" vertical="center"/>
    </xf>
    <xf numFmtId="164" fontId="10" fillId="0" borderId="1" xfId="0" applyNumberFormat="1" applyFont="1" applyBorder="1" applyAlignment="1" applyProtection="1">
      <alignment horizontal="center" vertical="center"/>
      <protection locked="0"/>
    </xf>
    <xf numFmtId="9" fontId="13" fillId="0" borderId="15" xfId="0" applyNumberFormat="1" applyFont="1" applyBorder="1" applyAlignment="1">
      <alignment horizontal="center" vertical="center" wrapText="1"/>
    </xf>
    <xf numFmtId="9" fontId="13" fillId="0" borderId="18" xfId="0" applyNumberFormat="1" applyFont="1" applyBorder="1" applyAlignment="1">
      <alignment horizontal="center" vertical="center" wrapText="1"/>
    </xf>
    <xf numFmtId="0" fontId="14" fillId="5" borderId="14" xfId="0" applyFont="1" applyFill="1" applyBorder="1" applyAlignment="1">
      <alignment horizontal="center" vertical="center"/>
    </xf>
    <xf numFmtId="0" fontId="14" fillId="0" borderId="23" xfId="0" applyFont="1" applyBorder="1" applyAlignment="1">
      <alignment horizontal="center" vertical="center"/>
    </xf>
    <xf numFmtId="0" fontId="14" fillId="0" borderId="10" xfId="0" applyFont="1" applyBorder="1" applyAlignment="1">
      <alignment horizontal="center" vertical="center"/>
    </xf>
    <xf numFmtId="0" fontId="14" fillId="0" borderId="12" xfId="0" applyFont="1" applyBorder="1" applyAlignment="1">
      <alignment horizontal="center" vertical="center" wrapText="1"/>
    </xf>
    <xf numFmtId="0" fontId="13" fillId="0" borderId="9" xfId="0" applyFont="1" applyBorder="1" applyAlignment="1">
      <alignment horizontal="center" vertical="center" wrapText="1"/>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9" xfId="0" applyFont="1" applyBorder="1" applyAlignment="1">
      <alignment horizontal="center" vertical="center"/>
    </xf>
    <xf numFmtId="0" fontId="0" fillId="0" borderId="2" xfId="0" applyBorder="1"/>
    <xf numFmtId="0" fontId="0" fillId="0" borderId="26" xfId="0" applyBorder="1"/>
    <xf numFmtId="0" fontId="0" fillId="0" borderId="27" xfId="0" applyBorder="1"/>
    <xf numFmtId="0" fontId="13" fillId="0" borderId="11" xfId="0" applyFont="1" applyBorder="1" applyAlignment="1">
      <alignment horizontal="center" vertical="center" wrapText="1"/>
    </xf>
    <xf numFmtId="9" fontId="13" fillId="0" borderId="20" xfId="0" applyNumberFormat="1" applyFont="1" applyBorder="1" applyAlignment="1">
      <alignment horizontal="center" vertical="center" wrapText="1"/>
    </xf>
    <xf numFmtId="0" fontId="13" fillId="6" borderId="17" xfId="0" applyFont="1" applyFill="1" applyBorder="1" applyAlignment="1">
      <alignment vertical="center"/>
    </xf>
    <xf numFmtId="0" fontId="14" fillId="0" borderId="7" xfId="0" applyFont="1" applyBorder="1" applyAlignment="1">
      <alignment horizontal="center" vertical="center" wrapText="1"/>
    </xf>
    <xf numFmtId="0" fontId="8" fillId="2" borderId="29" xfId="0" applyFont="1" applyFill="1" applyBorder="1" applyAlignment="1">
      <alignment horizontal="left"/>
    </xf>
    <xf numFmtId="0" fontId="8" fillId="2" borderId="15" xfId="0" applyFont="1" applyFill="1" applyBorder="1" applyAlignment="1">
      <alignment horizontal="left"/>
    </xf>
    <xf numFmtId="0" fontId="8" fillId="2" borderId="15" xfId="0" applyFont="1" applyFill="1" applyBorder="1" applyAlignment="1">
      <alignment horizontal="right"/>
    </xf>
    <xf numFmtId="9" fontId="0" fillId="2" borderId="28" xfId="0" applyNumberFormat="1" applyFill="1" applyBorder="1" applyAlignment="1">
      <alignment horizontal="center" wrapText="1"/>
    </xf>
    <xf numFmtId="0" fontId="13" fillId="0" borderId="3" xfId="0" applyFont="1" applyBorder="1" applyAlignment="1">
      <alignment horizontal="left" vertical="center" indent="1"/>
    </xf>
    <xf numFmtId="0" fontId="0" fillId="0" borderId="5" xfId="0" applyBorder="1" applyAlignment="1" applyProtection="1">
      <alignment horizontal="center"/>
      <protection locked="0"/>
    </xf>
    <xf numFmtId="164" fontId="0" fillId="0" borderId="4" xfId="0" applyNumberFormat="1" applyBorder="1" applyAlignment="1" applyProtection="1">
      <alignment horizontal="center"/>
      <protection locked="0"/>
    </xf>
    <xf numFmtId="0" fontId="0" fillId="6" borderId="0" xfId="0" applyFill="1" applyAlignment="1" applyProtection="1">
      <alignment vertical="top" wrapText="1"/>
      <protection locked="0"/>
    </xf>
    <xf numFmtId="0" fontId="14" fillId="4" borderId="25" xfId="0" applyFont="1" applyFill="1" applyBorder="1" applyAlignment="1">
      <alignment horizontal="center" vertical="center"/>
    </xf>
    <xf numFmtId="1" fontId="0" fillId="0" borderId="32" xfId="0" applyNumberFormat="1" applyBorder="1" applyAlignment="1">
      <alignment horizontal="center" wrapText="1"/>
    </xf>
    <xf numFmtId="0" fontId="14" fillId="4" borderId="9" xfId="0" applyFont="1" applyFill="1" applyBorder="1" applyAlignment="1">
      <alignment horizontal="center" vertical="center"/>
    </xf>
    <xf numFmtId="0" fontId="0" fillId="0" borderId="33" xfId="0" applyBorder="1"/>
    <xf numFmtId="165" fontId="3" fillId="0" borderId="33" xfId="0" applyNumberFormat="1" applyFont="1" applyBorder="1" applyAlignment="1">
      <alignment horizontal="center" vertical="center"/>
    </xf>
    <xf numFmtId="0" fontId="5" fillId="0" borderId="0" xfId="0" applyFont="1" applyAlignment="1">
      <alignment horizontal="left" vertical="center" wrapText="1"/>
    </xf>
    <xf numFmtId="0" fontId="14" fillId="5" borderId="19" xfId="0" applyFont="1" applyFill="1" applyBorder="1" applyAlignment="1">
      <alignment horizontal="center" vertical="center"/>
    </xf>
    <xf numFmtId="0" fontId="14" fillId="5" borderId="15" xfId="0" applyFont="1" applyFill="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top" wrapText="1"/>
    </xf>
    <xf numFmtId="0" fontId="3" fillId="0" borderId="31" xfId="0" applyFont="1" applyBorder="1" applyAlignment="1">
      <alignment horizontal="center" vertical="center"/>
    </xf>
    <xf numFmtId="0" fontId="3" fillId="0" borderId="30" xfId="0" applyFont="1" applyBorder="1" applyAlignment="1">
      <alignment horizontal="center" vertical="center"/>
    </xf>
  </cellXfs>
  <cellStyles count="1">
    <cellStyle name="Normal" xfId="0" builtinId="0"/>
  </cellStyles>
  <dxfs count="0"/>
  <tableStyles count="1" defaultTableStyle="TableStyleMedium2"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298B4-CAC9-4C43-8C64-60C29B4EFCB4}">
  <dimension ref="A1:S26"/>
  <sheetViews>
    <sheetView tabSelected="1" workbookViewId="0">
      <selection activeCell="N21" sqref="N21"/>
    </sheetView>
  </sheetViews>
  <sheetFormatPr baseColWidth="10" defaultColWidth="8.83203125" defaultRowHeight="15" x14ac:dyDescent="0.2"/>
  <cols>
    <col min="1" max="1" width="86.1640625" bestFit="1" customWidth="1"/>
    <col min="2" max="2" width="13" bestFit="1" customWidth="1"/>
    <col min="3" max="6" width="4.83203125" bestFit="1" customWidth="1"/>
    <col min="7" max="7" width="4.33203125" customWidth="1"/>
    <col min="8" max="8" width="9" customWidth="1"/>
    <col min="9" max="9" width="9.5" customWidth="1"/>
    <col min="11" max="11" width="26.5" customWidth="1"/>
  </cols>
  <sheetData>
    <row r="1" spans="1:12" ht="29" x14ac:dyDescent="0.2">
      <c r="A1" s="69" t="s">
        <v>59</v>
      </c>
      <c r="B1" s="69"/>
      <c r="C1" s="69"/>
      <c r="D1" s="69"/>
      <c r="E1" s="69"/>
      <c r="F1" s="69"/>
      <c r="G1" s="69"/>
      <c r="H1" s="69"/>
      <c r="I1" s="69"/>
      <c r="J1" s="69"/>
      <c r="K1" s="69"/>
    </row>
    <row r="2" spans="1:12" ht="53" customHeight="1" x14ac:dyDescent="0.2">
      <c r="A2" s="70" t="s">
        <v>0</v>
      </c>
      <c r="B2" s="70"/>
      <c r="C2" s="70"/>
      <c r="D2" s="70"/>
      <c r="E2" s="70"/>
      <c r="F2" s="70"/>
      <c r="G2" s="70"/>
      <c r="H2" s="70"/>
      <c r="I2" s="70"/>
      <c r="J2" s="70"/>
      <c r="K2" s="70"/>
    </row>
    <row r="3" spans="1:12" ht="52.25" customHeight="1" thickBot="1" x14ac:dyDescent="0.25">
      <c r="A3" s="70" t="s">
        <v>1</v>
      </c>
      <c r="B3" s="70"/>
      <c r="C3" s="70"/>
      <c r="D3" s="70"/>
      <c r="E3" s="70"/>
      <c r="F3" s="70"/>
      <c r="G3" s="70"/>
      <c r="H3" s="70"/>
      <c r="I3" s="70"/>
      <c r="J3" s="70"/>
      <c r="K3" s="70"/>
    </row>
    <row r="4" spans="1:12" ht="27" thickBot="1" x14ac:dyDescent="0.25">
      <c r="A4" s="10" t="s">
        <v>2</v>
      </c>
      <c r="B4" s="11" t="s">
        <v>3</v>
      </c>
      <c r="C4" s="12" t="s">
        <v>16</v>
      </c>
      <c r="D4" s="12" t="s">
        <v>17</v>
      </c>
      <c r="E4" s="12" t="s">
        <v>18</v>
      </c>
      <c r="F4" s="12" t="s">
        <v>19</v>
      </c>
      <c r="G4" s="12" t="s">
        <v>20</v>
      </c>
      <c r="H4" s="12" t="s">
        <v>4</v>
      </c>
      <c r="I4" s="26" t="s">
        <v>5</v>
      </c>
      <c r="J4" s="26" t="s">
        <v>6</v>
      </c>
      <c r="K4" s="26" t="s">
        <v>21</v>
      </c>
    </row>
    <row r="5" spans="1:12" ht="16" thickBot="1" x14ac:dyDescent="0.25">
      <c r="A5" s="13" t="s">
        <v>34</v>
      </c>
      <c r="B5" s="14" t="s">
        <v>7</v>
      </c>
      <c r="C5" s="15" t="s">
        <v>22</v>
      </c>
      <c r="D5" s="16">
        <v>0.51</v>
      </c>
      <c r="E5" s="16">
        <v>0.62</v>
      </c>
      <c r="F5" s="16">
        <v>0.75</v>
      </c>
      <c r="G5" s="36">
        <v>0.82</v>
      </c>
      <c r="H5" s="41">
        <v>3</v>
      </c>
      <c r="I5" s="27"/>
      <c r="J5" s="47">
        <v>1</v>
      </c>
      <c r="K5" s="48">
        <f t="shared" ref="K5:K13" si="0">H5*J5</f>
        <v>3</v>
      </c>
      <c r="L5" s="8"/>
    </row>
    <row r="6" spans="1:12" ht="16" thickBot="1" x14ac:dyDescent="0.25">
      <c r="A6" s="17" t="s">
        <v>35</v>
      </c>
      <c r="B6" s="18" t="s">
        <v>7</v>
      </c>
      <c r="C6" s="19" t="s">
        <v>26</v>
      </c>
      <c r="D6" s="20">
        <v>0.45</v>
      </c>
      <c r="E6" s="20">
        <v>0.65</v>
      </c>
      <c r="F6" s="20">
        <v>0.77</v>
      </c>
      <c r="G6" s="37">
        <v>0.86</v>
      </c>
      <c r="H6" s="42">
        <v>3</v>
      </c>
      <c r="I6" s="46"/>
      <c r="J6" s="29">
        <v>1</v>
      </c>
      <c r="K6" s="46">
        <f t="shared" si="0"/>
        <v>3</v>
      </c>
      <c r="L6" s="8"/>
    </row>
    <row r="7" spans="1:12" ht="16" thickBot="1" x14ac:dyDescent="0.25">
      <c r="A7" s="17" t="s">
        <v>8</v>
      </c>
      <c r="B7" s="18" t="s">
        <v>7</v>
      </c>
      <c r="C7" s="19" t="s">
        <v>27</v>
      </c>
      <c r="D7" s="20">
        <v>0.81</v>
      </c>
      <c r="E7" s="20">
        <v>0.86</v>
      </c>
      <c r="F7" s="20">
        <v>0.89</v>
      </c>
      <c r="G7" s="37">
        <v>0.93</v>
      </c>
      <c r="H7" s="40">
        <v>3</v>
      </c>
      <c r="I7" s="29"/>
      <c r="J7" s="29">
        <v>1</v>
      </c>
      <c r="K7" s="46">
        <f t="shared" si="0"/>
        <v>3</v>
      </c>
      <c r="L7" s="8"/>
    </row>
    <row r="8" spans="1:12" ht="16" thickBot="1" x14ac:dyDescent="0.25">
      <c r="A8" s="17" t="s">
        <v>14</v>
      </c>
      <c r="B8" s="18" t="s">
        <v>7</v>
      </c>
      <c r="C8" s="19" t="s">
        <v>28</v>
      </c>
      <c r="D8" s="20">
        <v>0.79</v>
      </c>
      <c r="E8" s="20">
        <v>0.86</v>
      </c>
      <c r="F8" s="20">
        <v>0.89</v>
      </c>
      <c r="G8" s="37">
        <v>0.92</v>
      </c>
      <c r="H8" s="39">
        <v>3</v>
      </c>
      <c r="I8" s="7"/>
      <c r="J8" s="46">
        <v>1</v>
      </c>
      <c r="K8" s="46">
        <f t="shared" si="0"/>
        <v>3</v>
      </c>
      <c r="L8" s="8"/>
    </row>
    <row r="9" spans="1:12" ht="16" thickBot="1" x14ac:dyDescent="0.25">
      <c r="A9" s="17" t="s">
        <v>15</v>
      </c>
      <c r="B9" s="18" t="s">
        <v>7</v>
      </c>
      <c r="C9" s="19" t="s">
        <v>23</v>
      </c>
      <c r="D9" s="20">
        <v>0.83</v>
      </c>
      <c r="E9" s="20">
        <v>0.87</v>
      </c>
      <c r="F9" s="20">
        <v>0.89</v>
      </c>
      <c r="G9" s="37">
        <v>0.93</v>
      </c>
      <c r="H9" s="43">
        <v>3</v>
      </c>
      <c r="I9" s="7"/>
      <c r="J9" s="9">
        <v>1</v>
      </c>
      <c r="K9" s="29">
        <f t="shared" si="0"/>
        <v>3</v>
      </c>
      <c r="L9" s="8"/>
    </row>
    <row r="10" spans="1:12" ht="16" thickBot="1" x14ac:dyDescent="0.25">
      <c r="A10" s="17" t="s">
        <v>36</v>
      </c>
      <c r="B10" s="18" t="s">
        <v>9</v>
      </c>
      <c r="C10" s="19" t="s">
        <v>60</v>
      </c>
      <c r="D10" s="20">
        <v>0.14000000000000001</v>
      </c>
      <c r="E10" s="20">
        <v>0.12</v>
      </c>
      <c r="F10" s="20">
        <v>0.1</v>
      </c>
      <c r="G10" s="37">
        <v>7.0000000000000007E-2</v>
      </c>
      <c r="H10" s="44">
        <v>3</v>
      </c>
      <c r="I10" s="29"/>
      <c r="J10" s="29">
        <v>5</v>
      </c>
      <c r="K10" s="46">
        <f t="shared" si="0"/>
        <v>15</v>
      </c>
      <c r="L10" s="8"/>
    </row>
    <row r="11" spans="1:12" ht="16" thickBot="1" x14ac:dyDescent="0.25">
      <c r="A11" s="17" t="s">
        <v>37</v>
      </c>
      <c r="B11" s="18" t="s">
        <v>7</v>
      </c>
      <c r="C11" s="19" t="s">
        <v>32</v>
      </c>
      <c r="D11" s="20">
        <v>0.56000000000000005</v>
      </c>
      <c r="E11" s="20">
        <v>0.66</v>
      </c>
      <c r="F11" s="20">
        <v>0.73</v>
      </c>
      <c r="G11" s="37">
        <v>0.79</v>
      </c>
      <c r="H11" s="45">
        <v>1</v>
      </c>
      <c r="I11" s="7"/>
      <c r="J11" s="46">
        <v>1</v>
      </c>
      <c r="K11" s="46">
        <f t="shared" si="0"/>
        <v>1</v>
      </c>
      <c r="L11" s="8"/>
    </row>
    <row r="12" spans="1:12" ht="16" thickBot="1" x14ac:dyDescent="0.25">
      <c r="A12" s="17" t="s">
        <v>38</v>
      </c>
      <c r="B12" s="18" t="s">
        <v>7</v>
      </c>
      <c r="C12" s="19" t="s">
        <v>29</v>
      </c>
      <c r="D12" s="20">
        <v>0.54</v>
      </c>
      <c r="E12" s="20">
        <v>0.65</v>
      </c>
      <c r="F12" s="20">
        <v>0.73</v>
      </c>
      <c r="G12" s="37">
        <v>0.81</v>
      </c>
      <c r="H12" s="45">
        <v>1</v>
      </c>
      <c r="I12" s="46"/>
      <c r="J12" s="46">
        <v>1</v>
      </c>
      <c r="K12" s="8">
        <f t="shared" si="0"/>
        <v>1</v>
      </c>
      <c r="L12" s="8"/>
    </row>
    <row r="13" spans="1:12" ht="16" thickBot="1" x14ac:dyDescent="0.25">
      <c r="A13" s="17" t="s">
        <v>39</v>
      </c>
      <c r="B13" s="21" t="s">
        <v>7</v>
      </c>
      <c r="C13" s="19" t="s">
        <v>33</v>
      </c>
      <c r="D13" s="20">
        <v>0.48</v>
      </c>
      <c r="E13" s="20">
        <v>0.61</v>
      </c>
      <c r="F13" s="20">
        <v>0.71</v>
      </c>
      <c r="G13" s="37">
        <v>0.79</v>
      </c>
      <c r="H13" s="45">
        <v>1</v>
      </c>
      <c r="I13" s="7"/>
      <c r="J13" s="29">
        <v>1</v>
      </c>
      <c r="K13" s="46">
        <f t="shared" si="0"/>
        <v>1</v>
      </c>
      <c r="L13" s="8"/>
    </row>
    <row r="14" spans="1:12" ht="16" thickBot="1" x14ac:dyDescent="0.25">
      <c r="A14" s="17" t="s">
        <v>40</v>
      </c>
      <c r="B14" s="21" t="s">
        <v>7</v>
      </c>
      <c r="C14" s="19" t="s">
        <v>22</v>
      </c>
      <c r="D14" s="22">
        <v>0.51</v>
      </c>
      <c r="E14" s="22">
        <v>0.62</v>
      </c>
      <c r="F14" s="20">
        <v>0.64</v>
      </c>
      <c r="G14" s="37">
        <v>0.69</v>
      </c>
      <c r="H14" s="45">
        <v>1</v>
      </c>
      <c r="I14" s="7"/>
      <c r="J14" s="46">
        <v>1</v>
      </c>
      <c r="K14" s="46">
        <f t="shared" ref="K14:K18" si="1">H14*J14</f>
        <v>1</v>
      </c>
      <c r="L14" s="8"/>
    </row>
    <row r="15" spans="1:12" ht="16" thickBot="1" x14ac:dyDescent="0.25">
      <c r="A15" s="17" t="s">
        <v>41</v>
      </c>
      <c r="B15" s="18" t="s">
        <v>7</v>
      </c>
      <c r="C15" s="19" t="s">
        <v>31</v>
      </c>
      <c r="D15" s="20">
        <v>0.32</v>
      </c>
      <c r="E15" s="20">
        <v>0.45</v>
      </c>
      <c r="F15" s="20">
        <v>0.55000000000000004</v>
      </c>
      <c r="G15" s="37">
        <v>0.73</v>
      </c>
      <c r="H15" s="44">
        <v>1</v>
      </c>
      <c r="I15" s="8"/>
      <c r="J15" s="46">
        <v>1</v>
      </c>
      <c r="K15" s="8">
        <f t="shared" si="1"/>
        <v>1</v>
      </c>
      <c r="L15" s="8"/>
    </row>
    <row r="16" spans="1:12" ht="16" thickBot="1" x14ac:dyDescent="0.25">
      <c r="A16" s="17" t="s">
        <v>42</v>
      </c>
      <c r="B16" s="18" t="s">
        <v>7</v>
      </c>
      <c r="C16" s="19" t="s">
        <v>24</v>
      </c>
      <c r="D16" s="20">
        <v>0.8</v>
      </c>
      <c r="E16" s="20">
        <v>0.85</v>
      </c>
      <c r="F16" s="20">
        <v>0.87</v>
      </c>
      <c r="G16" s="37">
        <v>0.9</v>
      </c>
      <c r="H16" s="44">
        <v>1</v>
      </c>
      <c r="I16" s="7"/>
      <c r="J16" s="46">
        <v>1</v>
      </c>
      <c r="K16" s="46">
        <f t="shared" si="1"/>
        <v>1</v>
      </c>
      <c r="L16" s="8"/>
    </row>
    <row r="17" spans="1:19" ht="16" thickBot="1" x14ac:dyDescent="0.25">
      <c r="A17" s="17" t="s">
        <v>43</v>
      </c>
      <c r="B17" s="34" t="s">
        <v>7</v>
      </c>
      <c r="C17" s="49" t="s">
        <v>27</v>
      </c>
      <c r="D17" s="50">
        <v>0.81</v>
      </c>
      <c r="E17" s="50">
        <v>0.85</v>
      </c>
      <c r="F17" s="50">
        <v>0.87</v>
      </c>
      <c r="G17" s="33">
        <v>0.91</v>
      </c>
      <c r="H17" s="44">
        <v>1</v>
      </c>
      <c r="I17" s="7"/>
      <c r="J17" s="29">
        <v>1</v>
      </c>
      <c r="K17" s="46">
        <f t="shared" si="1"/>
        <v>1</v>
      </c>
      <c r="L17" s="8"/>
    </row>
    <row r="18" spans="1:19" ht="16" thickBot="1" x14ac:dyDescent="0.25">
      <c r="A18" s="51" t="s">
        <v>54</v>
      </c>
      <c r="B18" s="67" t="s">
        <v>57</v>
      </c>
      <c r="C18" s="68"/>
      <c r="D18" s="68"/>
      <c r="E18" s="68"/>
      <c r="F18" s="68"/>
      <c r="G18" s="68"/>
      <c r="H18" s="61">
        <v>1</v>
      </c>
      <c r="I18" s="29"/>
      <c r="J18" s="8">
        <v>1</v>
      </c>
      <c r="K18" s="29">
        <f t="shared" si="1"/>
        <v>1</v>
      </c>
      <c r="L18" s="8"/>
    </row>
    <row r="19" spans="1:19" ht="16" thickBot="1" x14ac:dyDescent="0.25">
      <c r="A19" s="51" t="s">
        <v>55</v>
      </c>
      <c r="B19" s="67" t="s">
        <v>57</v>
      </c>
      <c r="C19" s="68"/>
      <c r="D19" s="68"/>
      <c r="E19" s="68"/>
      <c r="F19" s="68"/>
      <c r="G19" s="68"/>
      <c r="H19" s="61">
        <v>4</v>
      </c>
      <c r="I19" s="29"/>
      <c r="J19" s="7">
        <v>1</v>
      </c>
      <c r="K19" s="29">
        <f>H19*J19</f>
        <v>4</v>
      </c>
    </row>
    <row r="20" spans="1:19" ht="16" thickBot="1" x14ac:dyDescent="0.25">
      <c r="A20" s="51" t="s">
        <v>56</v>
      </c>
      <c r="B20" s="67" t="s">
        <v>57</v>
      </c>
      <c r="C20" s="68"/>
      <c r="D20" s="68"/>
      <c r="E20" s="68"/>
      <c r="F20" s="68"/>
      <c r="G20" s="68"/>
      <c r="H20" s="63">
        <v>2</v>
      </c>
      <c r="I20" s="64"/>
      <c r="J20" s="7">
        <v>1</v>
      </c>
      <c r="K20" s="29">
        <f>H20*J20</f>
        <v>2</v>
      </c>
      <c r="L20" s="8"/>
    </row>
    <row r="21" spans="1:19" ht="16" thickBot="1" x14ac:dyDescent="0.25">
      <c r="A21" s="53"/>
      <c r="B21" s="54"/>
      <c r="C21" s="54"/>
      <c r="D21" s="54"/>
      <c r="E21" s="54"/>
      <c r="F21" s="54"/>
      <c r="G21" s="55" t="s">
        <v>10</v>
      </c>
      <c r="H21" s="62">
        <f>SUM(H5:H20)</f>
        <v>32</v>
      </c>
      <c r="I21" s="56"/>
      <c r="J21" s="65">
        <f>IF(K22&lt;0.25,0,IF(K22&lt;0.75,0.5,IF(K22&lt;1.25,1,IF(K22&lt;1.75,1.5,IF(K22&lt;2.25,2,IF(K22&lt;2.75,2.5,IF(K22&lt;3.25,3,IF(K22&lt;3.75,3.5,IF(K22&lt;4.25,4,IF(K22&lt;4.75,4.5,IF(K22&gt;=4.75,5)))))))))))</f>
        <v>1.5</v>
      </c>
      <c r="K21" s="58">
        <f>SUM(K5:K20)</f>
        <v>44</v>
      </c>
      <c r="L21" s="57"/>
      <c r="M21" s="31"/>
      <c r="N21" s="32"/>
      <c r="O21" s="33"/>
      <c r="P21" s="33"/>
      <c r="Q21" s="33"/>
      <c r="R21" s="33"/>
      <c r="S21" s="34"/>
    </row>
    <row r="22" spans="1:19" x14ac:dyDescent="0.2">
      <c r="A22" s="71"/>
      <c r="B22" s="71"/>
      <c r="C22" s="71"/>
      <c r="D22" s="71"/>
      <c r="E22" s="71"/>
      <c r="F22" s="71"/>
      <c r="G22" s="71"/>
      <c r="H22" s="71"/>
      <c r="I22" s="71"/>
      <c r="J22" s="72"/>
      <c r="K22" s="35">
        <f>K21/H21</f>
        <v>1.375</v>
      </c>
      <c r="L22" s="30"/>
      <c r="M22" s="31"/>
      <c r="N22" s="32"/>
      <c r="O22" s="33"/>
      <c r="P22" s="33"/>
      <c r="Q22" s="33"/>
      <c r="R22" s="33"/>
      <c r="S22" s="34"/>
    </row>
    <row r="23" spans="1:19" x14ac:dyDescent="0.2">
      <c r="A23" s="2" t="s">
        <v>11</v>
      </c>
      <c r="B23" s="1"/>
      <c r="C23" s="5"/>
      <c r="D23" s="5"/>
      <c r="E23" s="5"/>
      <c r="F23" s="5"/>
      <c r="G23" s="5"/>
      <c r="H23" s="3"/>
      <c r="I23" s="3"/>
      <c r="J23" s="1"/>
      <c r="K23" s="59"/>
    </row>
    <row r="24" spans="1:19" x14ac:dyDescent="0.2">
      <c r="A24" s="4" t="s">
        <v>12</v>
      </c>
      <c r="B24" s="2"/>
      <c r="C24" s="5"/>
      <c r="D24" s="5"/>
      <c r="E24" s="5"/>
      <c r="F24" s="5"/>
      <c r="G24" s="5"/>
      <c r="H24" s="3"/>
      <c r="I24" s="3"/>
      <c r="J24" s="1"/>
      <c r="K24" s="1"/>
    </row>
    <row r="25" spans="1:19" ht="28" customHeight="1" x14ac:dyDescent="0.2">
      <c r="A25" s="60" t="s">
        <v>58</v>
      </c>
      <c r="B25" s="2"/>
      <c r="C25" s="5"/>
      <c r="D25" s="5"/>
      <c r="E25" s="5"/>
      <c r="F25" s="5"/>
      <c r="G25" s="5"/>
      <c r="H25" s="3"/>
      <c r="I25" s="3"/>
      <c r="J25" s="1"/>
      <c r="K25" s="1"/>
    </row>
    <row r="26" spans="1:19" ht="16" x14ac:dyDescent="0.2">
      <c r="A26" s="66" t="s">
        <v>13</v>
      </c>
      <c r="B26" s="66"/>
      <c r="C26" s="66"/>
      <c r="D26" s="66"/>
      <c r="E26" s="66"/>
      <c r="F26" s="66"/>
      <c r="G26" s="66"/>
      <c r="H26" s="66"/>
      <c r="I26" s="66"/>
      <c r="J26" s="66"/>
      <c r="K26" s="66"/>
    </row>
  </sheetData>
  <mergeCells count="8">
    <mergeCell ref="A26:K26"/>
    <mergeCell ref="B18:G18"/>
    <mergeCell ref="B20:G20"/>
    <mergeCell ref="A1:K1"/>
    <mergeCell ref="A2:K2"/>
    <mergeCell ref="A3:K3"/>
    <mergeCell ref="A22:J22"/>
    <mergeCell ref="B19:G19"/>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423DD-7E71-40F4-9EB9-593D825F7152}">
  <dimension ref="A1:I25"/>
  <sheetViews>
    <sheetView workbookViewId="0">
      <selection activeCell="B29" sqref="B29"/>
    </sheetView>
  </sheetViews>
  <sheetFormatPr baseColWidth="10" defaultColWidth="8.83203125" defaultRowHeight="15" x14ac:dyDescent="0.2"/>
  <cols>
    <col min="1" max="1" width="86.1640625" style="6" bestFit="1" customWidth="1"/>
    <col min="2" max="2" width="13.1640625" bestFit="1" customWidth="1"/>
    <col min="3" max="7" width="5.1640625" bestFit="1" customWidth="1"/>
  </cols>
  <sheetData>
    <row r="1" spans="1:9" ht="27" thickBot="1" x14ac:dyDescent="0.25">
      <c r="A1" s="10" t="s">
        <v>2</v>
      </c>
      <c r="B1" s="11" t="s">
        <v>3</v>
      </c>
      <c r="C1" s="12" t="s">
        <v>16</v>
      </c>
      <c r="D1" s="12" t="s">
        <v>17</v>
      </c>
      <c r="E1" s="12" t="s">
        <v>18</v>
      </c>
      <c r="F1" s="12" t="s">
        <v>19</v>
      </c>
      <c r="G1" s="12" t="s">
        <v>20</v>
      </c>
      <c r="H1" s="12" t="s">
        <v>4</v>
      </c>
    </row>
    <row r="2" spans="1:9" ht="16" thickBot="1" x14ac:dyDescent="0.25">
      <c r="A2" s="13" t="s">
        <v>34</v>
      </c>
      <c r="B2" s="14" t="s">
        <v>7</v>
      </c>
      <c r="C2" s="15" t="s">
        <v>22</v>
      </c>
      <c r="D2" s="16">
        <v>0.51</v>
      </c>
      <c r="E2" s="16">
        <v>0.62</v>
      </c>
      <c r="F2" s="16">
        <v>0.75</v>
      </c>
      <c r="G2" s="36">
        <v>0.82</v>
      </c>
      <c r="H2" s="52">
        <v>3</v>
      </c>
    </row>
    <row r="3" spans="1:9" ht="16" thickBot="1" x14ac:dyDescent="0.25">
      <c r="A3" s="17" t="s">
        <v>35</v>
      </c>
      <c r="B3" s="18" t="s">
        <v>7</v>
      </c>
      <c r="C3" s="19" t="s">
        <v>26</v>
      </c>
      <c r="D3" s="20">
        <v>0.45</v>
      </c>
      <c r="E3" s="20">
        <v>0.65</v>
      </c>
      <c r="F3" s="20">
        <v>0.77</v>
      </c>
      <c r="G3" s="37">
        <v>0.86</v>
      </c>
      <c r="H3" s="42">
        <v>3</v>
      </c>
    </row>
    <row r="4" spans="1:9" ht="16" thickBot="1" x14ac:dyDescent="0.25">
      <c r="A4" s="17" t="s">
        <v>8</v>
      </c>
      <c r="B4" s="18" t="s">
        <v>7</v>
      </c>
      <c r="C4" s="19" t="s">
        <v>27</v>
      </c>
      <c r="D4" s="20">
        <v>0.81</v>
      </c>
      <c r="E4" s="20">
        <v>0.86</v>
      </c>
      <c r="F4" s="20">
        <v>0.89</v>
      </c>
      <c r="G4" s="37">
        <v>0.93</v>
      </c>
      <c r="H4" s="40">
        <v>3</v>
      </c>
    </row>
    <row r="5" spans="1:9" ht="16" thickBot="1" x14ac:dyDescent="0.25">
      <c r="A5" s="17" t="s">
        <v>14</v>
      </c>
      <c r="B5" s="18" t="s">
        <v>7</v>
      </c>
      <c r="C5" s="19" t="s">
        <v>28</v>
      </c>
      <c r="D5" s="20">
        <v>0.79</v>
      </c>
      <c r="E5" s="20">
        <v>0.86</v>
      </c>
      <c r="F5" s="20">
        <v>0.89</v>
      </c>
      <c r="G5" s="37">
        <v>0.92</v>
      </c>
      <c r="H5" s="40">
        <v>3</v>
      </c>
    </row>
    <row r="6" spans="1:9" ht="16" thickBot="1" x14ac:dyDescent="0.25">
      <c r="A6" s="17" t="s">
        <v>15</v>
      </c>
      <c r="B6" s="18" t="s">
        <v>7</v>
      </c>
      <c r="C6" s="19" t="s">
        <v>23</v>
      </c>
      <c r="D6" s="20">
        <v>0.83</v>
      </c>
      <c r="E6" s="20">
        <v>0.87</v>
      </c>
      <c r="F6" s="20">
        <v>0.89</v>
      </c>
      <c r="G6" s="37">
        <v>0.93</v>
      </c>
      <c r="H6" s="43">
        <v>3</v>
      </c>
    </row>
    <row r="7" spans="1:9" ht="16" thickBot="1" x14ac:dyDescent="0.25">
      <c r="A7" s="17" t="s">
        <v>36</v>
      </c>
      <c r="B7" s="18" t="s">
        <v>9</v>
      </c>
      <c r="C7" s="19" t="s">
        <v>25</v>
      </c>
      <c r="D7" s="20">
        <v>0.12</v>
      </c>
      <c r="E7" s="20">
        <v>0.1</v>
      </c>
      <c r="F7" s="20">
        <v>0.08</v>
      </c>
      <c r="G7" s="37">
        <v>0.05</v>
      </c>
      <c r="H7" s="44">
        <v>3</v>
      </c>
    </row>
    <row r="8" spans="1:9" ht="16" thickBot="1" x14ac:dyDescent="0.25">
      <c r="A8" s="17" t="s">
        <v>37</v>
      </c>
      <c r="B8" s="18" t="s">
        <v>7</v>
      </c>
      <c r="C8" s="19" t="s">
        <v>32</v>
      </c>
      <c r="D8" s="20">
        <v>0.56000000000000005</v>
      </c>
      <c r="E8" s="20">
        <v>0.66</v>
      </c>
      <c r="F8" s="20">
        <v>0.73</v>
      </c>
      <c r="G8" s="37">
        <v>0.79</v>
      </c>
      <c r="H8" s="45">
        <v>1</v>
      </c>
    </row>
    <row r="9" spans="1:9" ht="16" thickBot="1" x14ac:dyDescent="0.25">
      <c r="A9" s="17" t="s">
        <v>38</v>
      </c>
      <c r="B9" s="18" t="s">
        <v>7</v>
      </c>
      <c r="C9" s="19" t="s">
        <v>29</v>
      </c>
      <c r="D9" s="20">
        <v>0.54</v>
      </c>
      <c r="E9" s="20">
        <v>0.65</v>
      </c>
      <c r="F9" s="20">
        <v>0.73</v>
      </c>
      <c r="G9" s="37">
        <v>0.81</v>
      </c>
      <c r="H9" s="45">
        <v>1</v>
      </c>
    </row>
    <row r="10" spans="1:9" ht="16" thickBot="1" x14ac:dyDescent="0.25">
      <c r="A10" s="17" t="s">
        <v>39</v>
      </c>
      <c r="B10" s="21" t="s">
        <v>7</v>
      </c>
      <c r="C10" s="19" t="s">
        <v>33</v>
      </c>
      <c r="D10" s="20">
        <v>0.48</v>
      </c>
      <c r="E10" s="20">
        <v>0.61</v>
      </c>
      <c r="F10" s="20">
        <v>0.71</v>
      </c>
      <c r="G10" s="37">
        <v>0.79</v>
      </c>
      <c r="H10" s="45">
        <v>1</v>
      </c>
    </row>
    <row r="11" spans="1:9" ht="16" thickBot="1" x14ac:dyDescent="0.25">
      <c r="A11" s="17" t="s">
        <v>40</v>
      </c>
      <c r="B11" s="21" t="s">
        <v>7</v>
      </c>
      <c r="C11" s="19" t="s">
        <v>22</v>
      </c>
      <c r="D11" s="22">
        <v>0.51</v>
      </c>
      <c r="E11" s="22">
        <v>0.62</v>
      </c>
      <c r="F11" s="20">
        <v>0.64</v>
      </c>
      <c r="G11" s="37">
        <v>0.69</v>
      </c>
      <c r="H11" s="45">
        <v>1</v>
      </c>
    </row>
    <row r="12" spans="1:9" ht="16" thickBot="1" x14ac:dyDescent="0.25">
      <c r="A12" s="17" t="s">
        <v>41</v>
      </c>
      <c r="B12" s="18" t="s">
        <v>7</v>
      </c>
      <c r="C12" s="19" t="s">
        <v>31</v>
      </c>
      <c r="D12" s="20">
        <v>0.32</v>
      </c>
      <c r="E12" s="20">
        <v>0.45</v>
      </c>
      <c r="F12" s="20">
        <v>0.55000000000000004</v>
      </c>
      <c r="G12" s="37">
        <v>0.73</v>
      </c>
      <c r="H12" s="44">
        <v>1</v>
      </c>
    </row>
    <row r="13" spans="1:9" ht="16" thickBot="1" x14ac:dyDescent="0.25">
      <c r="A13" s="17" t="s">
        <v>42</v>
      </c>
      <c r="B13" s="18" t="s">
        <v>7</v>
      </c>
      <c r="C13" s="19" t="s">
        <v>24</v>
      </c>
      <c r="D13" s="20">
        <v>0.8</v>
      </c>
      <c r="E13" s="20">
        <v>0.85</v>
      </c>
      <c r="F13" s="20">
        <v>0.87</v>
      </c>
      <c r="G13" s="37">
        <v>0.9</v>
      </c>
      <c r="H13" s="44">
        <v>1</v>
      </c>
    </row>
    <row r="14" spans="1:9" ht="16" thickBot="1" x14ac:dyDescent="0.25">
      <c r="A14" s="17" t="s">
        <v>43</v>
      </c>
      <c r="B14" s="34" t="s">
        <v>7</v>
      </c>
      <c r="C14" s="49" t="s">
        <v>27</v>
      </c>
      <c r="D14" s="50">
        <v>0.81</v>
      </c>
      <c r="E14" s="50">
        <v>0.85</v>
      </c>
      <c r="F14" s="50">
        <v>0.87</v>
      </c>
      <c r="G14" s="33">
        <v>0.91</v>
      </c>
      <c r="H14" s="44">
        <v>1</v>
      </c>
    </row>
    <row r="15" spans="1:9" ht="16" thickBot="1" x14ac:dyDescent="0.25">
      <c r="A15" s="51" t="s">
        <v>54</v>
      </c>
      <c r="B15" s="67"/>
      <c r="C15" s="68"/>
      <c r="D15" s="68"/>
      <c r="E15" s="68"/>
      <c r="F15" s="68"/>
      <c r="G15" s="68"/>
      <c r="H15" s="38">
        <v>1</v>
      </c>
      <c r="I15" s="28"/>
    </row>
    <row r="16" spans="1:9" ht="16" thickBot="1" x14ac:dyDescent="0.25">
      <c r="A16" s="24" t="s">
        <v>46</v>
      </c>
      <c r="B16" s="21" t="s">
        <v>7</v>
      </c>
      <c r="C16" s="19" t="s">
        <v>26</v>
      </c>
      <c r="D16" s="20">
        <v>0.45</v>
      </c>
      <c r="E16" s="20">
        <v>0.59</v>
      </c>
      <c r="F16" s="20">
        <v>0.7</v>
      </c>
      <c r="G16" s="37">
        <v>0.83</v>
      </c>
      <c r="H16" s="43">
        <v>0.25</v>
      </c>
    </row>
    <row r="17" spans="1:9" ht="16" thickBot="1" x14ac:dyDescent="0.25">
      <c r="A17" s="24" t="s">
        <v>47</v>
      </c>
      <c r="B17" s="21" t="s">
        <v>7</v>
      </c>
      <c r="C17" s="19" t="s">
        <v>26</v>
      </c>
      <c r="D17" s="20">
        <v>0.45</v>
      </c>
      <c r="E17" s="20">
        <v>0.59</v>
      </c>
      <c r="F17" s="20">
        <v>0.7</v>
      </c>
      <c r="G17" s="37">
        <v>0.83</v>
      </c>
      <c r="H17" s="45">
        <v>0.25</v>
      </c>
    </row>
    <row r="18" spans="1:9" ht="16" thickBot="1" x14ac:dyDescent="0.25">
      <c r="A18" s="24" t="s">
        <v>48</v>
      </c>
      <c r="B18" s="21" t="s">
        <v>7</v>
      </c>
      <c r="C18" s="19" t="s">
        <v>26</v>
      </c>
      <c r="D18" s="20">
        <v>0.45</v>
      </c>
      <c r="E18" s="20">
        <v>0.59</v>
      </c>
      <c r="F18" s="20">
        <v>0.7</v>
      </c>
      <c r="G18" s="37">
        <v>0.83</v>
      </c>
      <c r="H18" s="43">
        <v>0.25</v>
      </c>
    </row>
    <row r="19" spans="1:9" ht="16" thickBot="1" x14ac:dyDescent="0.25">
      <c r="A19" s="24" t="s">
        <v>49</v>
      </c>
      <c r="B19" s="21" t="s">
        <v>7</v>
      </c>
      <c r="C19" s="19" t="s">
        <v>26</v>
      </c>
      <c r="D19" s="20">
        <v>0.45</v>
      </c>
      <c r="E19" s="20">
        <v>0.59</v>
      </c>
      <c r="F19" s="20">
        <v>0.7</v>
      </c>
      <c r="G19" s="37">
        <v>0.83</v>
      </c>
      <c r="H19" s="44">
        <v>0.25</v>
      </c>
    </row>
    <row r="20" spans="1:9" ht="16" thickBot="1" x14ac:dyDescent="0.25">
      <c r="A20" s="51" t="s">
        <v>55</v>
      </c>
      <c r="B20" s="23"/>
      <c r="C20" s="23"/>
      <c r="D20" s="23"/>
      <c r="E20" s="23"/>
      <c r="F20" s="23"/>
      <c r="G20" s="23"/>
      <c r="H20" s="25">
        <v>4</v>
      </c>
      <c r="I20" s="28"/>
    </row>
    <row r="21" spans="1:9" ht="16" thickBot="1" x14ac:dyDescent="0.25">
      <c r="A21" s="24" t="s">
        <v>50</v>
      </c>
      <c r="B21" s="21" t="s">
        <v>7</v>
      </c>
      <c r="C21" s="19" t="s">
        <v>44</v>
      </c>
      <c r="D21" s="20">
        <v>0.73</v>
      </c>
      <c r="E21" s="20">
        <v>0.76</v>
      </c>
      <c r="F21" s="20">
        <v>0.78</v>
      </c>
      <c r="G21" s="37">
        <v>0.8</v>
      </c>
      <c r="H21" s="40">
        <v>2</v>
      </c>
    </row>
    <row r="22" spans="1:9" ht="16" thickBot="1" x14ac:dyDescent="0.25">
      <c r="A22" s="24" t="s">
        <v>51</v>
      </c>
      <c r="B22" s="21" t="s">
        <v>7</v>
      </c>
      <c r="C22" s="19" t="s">
        <v>23</v>
      </c>
      <c r="D22" s="20">
        <v>0.83</v>
      </c>
      <c r="E22" s="20">
        <v>0.85</v>
      </c>
      <c r="F22" s="20">
        <v>0.86</v>
      </c>
      <c r="G22" s="37">
        <v>0.87</v>
      </c>
      <c r="H22" s="44">
        <v>2</v>
      </c>
    </row>
    <row r="23" spans="1:9" ht="16" thickBot="1" x14ac:dyDescent="0.25">
      <c r="A23" s="51" t="s">
        <v>56</v>
      </c>
      <c r="B23" s="67"/>
      <c r="C23" s="68"/>
      <c r="D23" s="68"/>
      <c r="E23" s="68"/>
      <c r="F23" s="68"/>
      <c r="G23" s="68"/>
      <c r="H23" s="38">
        <v>2</v>
      </c>
    </row>
    <row r="24" spans="1:9" ht="16" thickBot="1" x14ac:dyDescent="0.25">
      <c r="A24" s="24" t="s">
        <v>52</v>
      </c>
      <c r="B24" s="18" t="s">
        <v>7</v>
      </c>
      <c r="C24" s="19" t="s">
        <v>30</v>
      </c>
      <c r="D24" s="20">
        <v>0.46</v>
      </c>
      <c r="E24" s="20">
        <v>0.53</v>
      </c>
      <c r="F24" s="20">
        <v>0.6</v>
      </c>
      <c r="G24" s="37">
        <v>0.69</v>
      </c>
      <c r="H24" s="43">
        <v>1</v>
      </c>
    </row>
    <row r="25" spans="1:9" ht="16" thickBot="1" x14ac:dyDescent="0.25">
      <c r="A25" s="24" t="s">
        <v>53</v>
      </c>
      <c r="B25" s="18" t="s">
        <v>7</v>
      </c>
      <c r="C25" s="19" t="s">
        <v>45</v>
      </c>
      <c r="D25" s="20">
        <v>0.39</v>
      </c>
      <c r="E25" s="20">
        <v>0.43</v>
      </c>
      <c r="F25" s="20">
        <v>0.48</v>
      </c>
      <c r="G25" s="37">
        <v>0.53</v>
      </c>
      <c r="H25" s="45">
        <v>1</v>
      </c>
    </row>
  </sheetData>
  <mergeCells count="2">
    <mergeCell ref="B23:G23"/>
    <mergeCell ref="B15:G1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ebad322-e2c7-4e38-a340-4f3917eea4cf">JVUX2F6E5U5Q-1034851456-204</_dlc_DocId>
    <_dlc_DocIdUrl xmlns="aebad322-e2c7-4e38-a340-4f3917eea4cf">
      <Url>http://shareatwork/c/DMEBS/_layouts/15/DocIdRedir.aspx?ID=JVUX2F6E5U5Q-1034851456-204</Url>
      <Description>JVUX2F6E5U5Q-1034851456-204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611894A2369C4C81FDD53866EDE39B" ma:contentTypeVersion="1" ma:contentTypeDescription="Create a new document." ma:contentTypeScope="" ma:versionID="3e18a4b82b3d237b5d0cc499171e6c39">
  <xsd:schema xmlns:xsd="http://www.w3.org/2001/XMLSchema" xmlns:xs="http://www.w3.org/2001/XMLSchema" xmlns:p="http://schemas.microsoft.com/office/2006/metadata/properties" xmlns:ns2="aebad322-e2c7-4e38-a340-4f3917eea4cf" targetNamespace="http://schemas.microsoft.com/office/2006/metadata/properties" ma:root="true" ma:fieldsID="31c46c8a291a046450331463cb498766" ns2:_="">
    <xsd:import namespace="aebad322-e2c7-4e38-a340-4f3917eea4cf"/>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bad322-e2c7-4e38-a340-4f3917eea4c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07D64E-23B4-452E-8A6E-3E0583584B45}">
  <ds:schemaRefs>
    <ds:schemaRef ds:uri="http://schemas.microsoft.com/office/2006/documentManagement/types"/>
    <ds:schemaRef ds:uri="http://schemas.microsoft.com/office/infopath/2007/PartnerControls"/>
    <ds:schemaRef ds:uri="afabfd7d-a9b9-4eee-a0d0-c9949d0bf4ad"/>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 ds:uri="aebad322-e2c7-4e38-a340-4f3917eea4cf"/>
  </ds:schemaRefs>
</ds:datastoreItem>
</file>

<file path=customXml/itemProps2.xml><?xml version="1.0" encoding="utf-8"?>
<ds:datastoreItem xmlns:ds="http://schemas.openxmlformats.org/officeDocument/2006/customXml" ds:itemID="{2298A5C2-F0CB-4EFB-AE9F-43F54C1737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bad322-e2c7-4e38-a340-4f3917eea4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AF1857-D20E-4C6B-AA16-B89ACF9FE278}">
  <ds:schemaRefs>
    <ds:schemaRef ds:uri="http://schemas.microsoft.com/sharepoint/events"/>
  </ds:schemaRefs>
</ds:datastoreItem>
</file>

<file path=customXml/itemProps4.xml><?xml version="1.0" encoding="utf-8"?>
<ds:datastoreItem xmlns:ds="http://schemas.openxmlformats.org/officeDocument/2006/customXml" ds:itemID="{DC29F14D-4F4D-4D4F-A540-06BD3F5A64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2023</vt:lpstr>
      <vt:lpstr>Cut Points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Star Ratings Calculator</dc:title>
  <dc:subject>Blue Cross Blue Shield of Tennessee Star Ratings Calculator</dc:subject>
  <dc:creator>Blue Cross Blue Shield of Tennessee</dc:creator>
  <cp:keywords>Blue Cross Blue Shield of Tennessee; Star Ratings; Calculator</cp:keywords>
  <dc:description/>
  <cp:lastModifiedBy>Microsoft Office User</cp:lastModifiedBy>
  <cp:revision/>
  <dcterms:created xsi:type="dcterms:W3CDTF">2016-02-15T19:15:41Z</dcterms:created>
  <dcterms:modified xsi:type="dcterms:W3CDTF">2023-07-03T15:47:38Z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0x01010056611894A2369C4C81FDD53866EDE39B</vt:lpwstr>
  </property>
  <property fmtid="{D5CDD505-2E9C-101B-9397-08002B2CF9AE}" pid="3" name="_dlc_DocIdItemGuid">
    <vt:lpwstr>3c99c121-f43c-4300-b282-63d6de86692d</vt:lpwstr>
  </property>
</Properties>
</file>